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41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<sst xmlns="http://schemas.openxmlformats.org/spreadsheetml/2006/main" count="28" uniqueCount="23">
  <si>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Kg/ha</t>
  </si>
  <si>
    <t>N</t>
  </si>
  <si>
    <t>P</t>
  </si>
  <si>
    <t>K</t>
  </si>
  <si>
    <t>Urea</t>
  </si>
  <si>
    <t>Super Phosphate</t>
  </si>
  <si>
    <t>Potash</t>
  </si>
  <si>
    <t>DAP</t>
  </si>
  <si>
    <t>SSP</t>
  </si>
  <si>
    <t>MOP</t>
  </si>
  <si>
    <t>Complex (17:17:17)</t>
  </si>
  <si>
    <t>Fertilizers</t>
  </si>
  <si>
    <t>Recommended Dose</t>
  </si>
  <si>
    <t>Price (Rs)</t>
  </si>
  <si>
    <t>Fertilizer Calculator</t>
  </si>
  <si>
    <t>Nutrient Content (%)</t>
  </si>
  <si>
    <t>No. of Bags (50 Kg Bag)</t>
  </si>
  <si>
    <t>(50 kg bag)</t>
  </si>
  <si>
    <t xml:space="preserve">No.of Bags </t>
  </si>
  <si>
    <t>Total</t>
  </si>
  <si>
    <t>(kg/ha)</t>
  </si>
  <si>
    <t>Required Dose of NPK (kg/ha)</t>
  </si>
  <si>
    <t>Available NPK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</si>
</sst>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2" fontId="1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2" fontId="1" fillId="36" borderId="0" xfId="0" applyNumberFormat="1" applyFont="1" applyFill="1" applyAlignment="1">
      <alignment horizontal="center"/>
    </xf>
    <xf numFmtId="2" fontId="1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7" fillId="36" borderId="0" xfId="0" applyFont="1" applyFill="1" applyAlignment="1">
      <alignment horizontal="center"/>
    </xf>
    <xf numFmtId="0" fontId="46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1" fillId="37" borderId="0" xfId="0" applyNumberFormat="1" applyFont="1" applyFill="1" applyAlignment="1">
      <alignment horizontal="center"/>
    </xf>
    <xf numFmtId="2" fontId="1" fillId="38" borderId="0" xfId="0" applyNumberFormat="1" applyFont="1" applyFill="1" applyAlignment="1">
      <alignment horizontal="center"/>
    </xf>
    <xf numFmtId="2" fontId="6" fillId="38" borderId="0" xfId="0" applyNumberFormat="1" applyFont="1" applyFill="1" applyAlignment="1">
      <alignment horizontal="center"/>
    </xf>
    <xf numFmtId="2" fontId="48" fillId="39" borderId="0" xfId="0" applyNumberFormat="1" applyFont="1" applyFill="1" applyAlignment="1">
      <alignment horizontal="center"/>
    </xf>
    <xf numFmtId="2" fontId="48" fillId="4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tabSelected="1" zoomScalePageLayoutView="0" workbookViewId="0" topLeftCell="A9">
      <selection activeCell="I12" sqref="I12"/>
    </sheetView>
  </sheetViews>
  <sheetFormatPr defaultColWidth="9.140625" defaultRowHeight="12.75"/>
  <cols>
    <col min="1" max="1" width="9.140625" style="0" customWidth="1"/>
    <col min="2" max="2" width="19.421875" style="0" customWidth="1"/>
    <col min="3" max="3" width="9.57421875" style="0" bestFit="1" customWidth="1"/>
    <col min="4" max="5" width="9.57421875" style="0" customWidth="1"/>
    <col min="6" max="6" width="10.57421875" style="0" bestFit="1" customWidth="1"/>
    <col min="7" max="7" width="10.57421875" style="0" customWidth="1"/>
    <col min="8" max="8" width="9.57421875" style="0" bestFit="1" customWidth="1"/>
  </cols>
  <sheetData>
    <row r="1" spans="1:15" ht="12.75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0.25">
      <c r="A13" s="2"/>
      <c r="B13" s="2"/>
      <c r="C13" s="31" t="s">
        <v>14</v>
      </c>
      <c r="D13" s="31"/>
      <c r="E13" s="31"/>
      <c r="F13" s="31"/>
      <c r="G13" s="31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2"/>
      <c r="B14" s="20"/>
      <c r="C14" s="20"/>
      <c r="D14" s="2"/>
      <c r="E14" s="2"/>
      <c r="F14" s="2"/>
      <c r="G14" s="6" t="s">
        <v>18</v>
      </c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18"/>
      <c r="B15" s="19" t="s">
        <v>12</v>
      </c>
      <c r="C15" s="19" t="s">
        <v>20</v>
      </c>
      <c r="D15" s="5"/>
      <c r="E15" s="5"/>
      <c r="F15" s="5" t="s">
        <v>0</v>
      </c>
      <c r="G15" s="16" t="s">
        <v>17</v>
      </c>
      <c r="H15" s="6" t="s">
        <v>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4">
        <v>2.17</v>
      </c>
      <c r="B16" s="8" t="s">
        <v>1</v>
      </c>
      <c r="C16" s="1"/>
      <c r="D16" s="15" t="s">
        <v>4</v>
      </c>
      <c r="E16" s="14"/>
      <c r="F16" s="25">
        <f>(A16*C16)</f>
        <v>0</v>
      </c>
      <c r="G16" s="25">
        <f>(F16/50)</f>
        <v>0</v>
      </c>
      <c r="H16" s="25">
        <f>F16*4.83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4">
        <v>6.25</v>
      </c>
      <c r="B17" s="8" t="s">
        <v>2</v>
      </c>
      <c r="C17" s="1"/>
      <c r="D17" s="30" t="s">
        <v>5</v>
      </c>
      <c r="E17" s="30"/>
      <c r="F17" s="25">
        <f>(A17*C17)</f>
        <v>0</v>
      </c>
      <c r="G17" s="25">
        <f>(F17/50)</f>
        <v>0</v>
      </c>
      <c r="H17" s="25">
        <f>F17*9.35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4">
        <v>1.66</v>
      </c>
      <c r="B18" s="8" t="s">
        <v>3</v>
      </c>
      <c r="C18" s="1"/>
      <c r="D18" s="14" t="s">
        <v>6</v>
      </c>
      <c r="E18" s="14"/>
      <c r="F18" s="25">
        <f>(A18*C18)</f>
        <v>0</v>
      </c>
      <c r="G18" s="25">
        <f>(F18/50)</f>
        <v>0</v>
      </c>
      <c r="H18" s="25">
        <f>F18*4.455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3"/>
      <c r="B19" s="3"/>
      <c r="C19" s="3"/>
      <c r="D19" s="3"/>
      <c r="E19" s="3"/>
      <c r="F19" s="3"/>
      <c r="G19" s="17" t="s">
        <v>19</v>
      </c>
      <c r="H19" s="28">
        <f>SUM(H16:H18)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3"/>
      <c r="B22" s="29" t="s">
        <v>16</v>
      </c>
      <c r="C22" s="29"/>
      <c r="D22" s="5"/>
      <c r="E22" s="5"/>
      <c r="F22" s="9" t="s">
        <v>15</v>
      </c>
      <c r="G22" s="10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3"/>
      <c r="B23" s="11" t="s">
        <v>11</v>
      </c>
      <c r="C23" s="7"/>
      <c r="D23" s="7"/>
      <c r="E23" s="7"/>
      <c r="F23" s="12" t="s">
        <v>1</v>
      </c>
      <c r="G23" s="12" t="s">
        <v>2</v>
      </c>
      <c r="H23" s="19" t="s">
        <v>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3"/>
      <c r="B24" s="11" t="s">
        <v>7</v>
      </c>
      <c r="C24" s="1"/>
      <c r="D24" s="22"/>
      <c r="E24" s="22"/>
      <c r="F24" s="23">
        <f>C24*9</f>
        <v>0</v>
      </c>
      <c r="G24" s="23">
        <f>C24*23</f>
        <v>0</v>
      </c>
      <c r="H24" s="24">
        <f>C24*0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3"/>
      <c r="B25" s="11" t="s">
        <v>10</v>
      </c>
      <c r="C25" s="1"/>
      <c r="D25" s="22"/>
      <c r="E25" s="22"/>
      <c r="F25" s="23">
        <f>C25*8.5</f>
        <v>0</v>
      </c>
      <c r="G25" s="23">
        <f>C25*8.5</f>
        <v>0</v>
      </c>
      <c r="H25" s="24">
        <f>C25*8.5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3"/>
      <c r="B26" s="11" t="s">
        <v>4</v>
      </c>
      <c r="C26" s="1"/>
      <c r="D26" s="22"/>
      <c r="E26" s="22"/>
      <c r="F26" s="23">
        <f>C26*23</f>
        <v>0</v>
      </c>
      <c r="G26" s="23">
        <v>0</v>
      </c>
      <c r="H26" s="24">
        <f>C26*0</f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>
      <c r="A27" s="3"/>
      <c r="B27" s="11" t="s">
        <v>8</v>
      </c>
      <c r="C27" s="1"/>
      <c r="D27" s="22"/>
      <c r="E27" s="22"/>
      <c r="F27" s="23">
        <v>0</v>
      </c>
      <c r="G27" s="23">
        <f>C27*8</f>
        <v>0</v>
      </c>
      <c r="H27" s="24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>
      <c r="A28" s="3"/>
      <c r="B28" s="11" t="s">
        <v>9</v>
      </c>
      <c r="C28" s="1"/>
      <c r="D28" s="22"/>
      <c r="E28" s="22"/>
      <c r="F28" s="23">
        <v>0</v>
      </c>
      <c r="G28" s="23">
        <v>0</v>
      </c>
      <c r="H28" s="24">
        <f>C28*30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3"/>
      <c r="B29" s="11" t="s">
        <v>22</v>
      </c>
      <c r="C29" s="11" t="s">
        <v>20</v>
      </c>
      <c r="D29" s="11"/>
      <c r="E29" s="11"/>
      <c r="F29" s="26">
        <f>SUM(F24:F28)</f>
        <v>0</v>
      </c>
      <c r="G29" s="26">
        <f>SUM(G24:G28)</f>
        <v>0</v>
      </c>
      <c r="H29" s="26">
        <f>SUM(H24:H28)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3"/>
      <c r="B31" s="3"/>
      <c r="C31" s="16" t="s">
        <v>21</v>
      </c>
      <c r="D31" s="21"/>
      <c r="E31" s="21"/>
      <c r="F31" s="27">
        <f>(C16-F29)</f>
        <v>0</v>
      </c>
      <c r="G31" s="27">
        <f>(C17-G29)</f>
        <v>0</v>
      </c>
      <c r="H31" s="27">
        <f>(C18-H29)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40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4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1:4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1:4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spans="1:4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spans="1:4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spans="1:4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1:4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spans="1:4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spans="1:4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spans="1:4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spans="1:4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spans="1:4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spans="1:4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1:4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spans="1:4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spans="1:4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spans="1:4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spans="1:40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spans="1:40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spans="1:40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spans="1:40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spans="1:40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0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spans="1:40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spans="1:40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30:40" ht="15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30:40" ht="15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30:40" ht="15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30:40" ht="15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30:40" ht="15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30:40" ht="15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30:40" ht="15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spans="30:40" ht="15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30:40" ht="15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30:40" ht="15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30:40" ht="15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30:40" ht="15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30:40" ht="15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30:40" ht="15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30:40" ht="15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30:40" ht="15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30:40" ht="15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30:40" ht="15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30:40" ht="15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30:40" ht="15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spans="30:40" ht="15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spans="30:40" ht="15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spans="30:40" ht="15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spans="30:40" ht="15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spans="30:40" ht="15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spans="30:40" ht="15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spans="30:40" ht="15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spans="30:40" ht="15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spans="30:40" ht="15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spans="30:40" ht="15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spans="30:40" ht="15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spans="30:40" ht="15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</sheetData>
  <sheetProtection/>
  <mergeCells count="3">
    <mergeCell ref="B22:C22"/>
    <mergeCell ref="D17:E17"/>
    <mergeCell ref="C13:G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2008-09-26T12:23:49Z</dcterms:created>
  <dcterms:modified xsi:type="dcterms:W3CDTF">2009-09-17T05:03:05Z</dcterms:modified>
  <cp:category/>
  <cp:version/>
  <cp:contentType/>
  <cp:contentStatus/>
</cp:coreProperties>
</file>